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19" i="1"/>
  <c r="F138"/>
  <c r="L70"/>
  <c r="L81" s="1"/>
  <c r="J70"/>
  <c r="I70"/>
  <c r="H70"/>
  <c r="G70"/>
  <c r="G81" s="1"/>
  <c r="F70"/>
  <c r="F81" s="1"/>
  <c r="H81"/>
  <c r="B214"/>
  <c r="A214"/>
  <c r="L213"/>
  <c r="J213"/>
  <c r="I213"/>
  <c r="H213"/>
  <c r="G213"/>
  <c r="F213"/>
  <c r="A204"/>
  <c r="L203"/>
  <c r="J203"/>
  <c r="J214" s="1"/>
  <c r="I203"/>
  <c r="I214" s="1"/>
  <c r="H203"/>
  <c r="H214" s="1"/>
  <c r="G203"/>
  <c r="F203"/>
  <c r="F214" s="1"/>
  <c r="B138"/>
  <c r="A138"/>
  <c r="L137"/>
  <c r="J137"/>
  <c r="I137"/>
  <c r="H137"/>
  <c r="G137"/>
  <c r="F137"/>
  <c r="A128"/>
  <c r="L138"/>
  <c r="J138"/>
  <c r="I138"/>
  <c r="H138"/>
  <c r="G138"/>
  <c r="F146"/>
  <c r="G146"/>
  <c r="H146"/>
  <c r="H157" s="1"/>
  <c r="I146"/>
  <c r="J146"/>
  <c r="L146"/>
  <c r="A147"/>
  <c r="B147"/>
  <c r="F156"/>
  <c r="G156"/>
  <c r="H156"/>
  <c r="I156"/>
  <c r="J156"/>
  <c r="L156"/>
  <c r="B119"/>
  <c r="A119"/>
  <c r="L118"/>
  <c r="J118"/>
  <c r="I118"/>
  <c r="H118"/>
  <c r="G118"/>
  <c r="F118"/>
  <c r="A109"/>
  <c r="L108"/>
  <c r="J108"/>
  <c r="J119" s="1"/>
  <c r="I108"/>
  <c r="H108"/>
  <c r="H119" s="1"/>
  <c r="G108"/>
  <c r="F108"/>
  <c r="B233"/>
  <c r="A233"/>
  <c r="L232"/>
  <c r="J232"/>
  <c r="I232"/>
  <c r="H232"/>
  <c r="G232"/>
  <c r="F232"/>
  <c r="A223"/>
  <c r="L222"/>
  <c r="J222"/>
  <c r="I222"/>
  <c r="I233" s="1"/>
  <c r="H222"/>
  <c r="G222"/>
  <c r="G233" s="1"/>
  <c r="F222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I24" l="1"/>
  <c r="L214"/>
  <c r="I81"/>
  <c r="G176"/>
  <c r="H62"/>
  <c r="I157"/>
  <c r="G62"/>
  <c r="J233"/>
  <c r="L119"/>
  <c r="F234"/>
  <c r="G214"/>
  <c r="F157"/>
  <c r="G157"/>
  <c r="L100"/>
  <c r="G119"/>
  <c r="H176"/>
  <c r="L233"/>
  <c r="G100"/>
  <c r="J195"/>
  <c r="H233"/>
  <c r="I119"/>
  <c r="G43"/>
  <c r="J81"/>
  <c r="J157"/>
  <c r="H195"/>
  <c r="I62"/>
  <c r="G195"/>
  <c r="L157"/>
  <c r="I234" l="1"/>
  <c r="G234"/>
  <c r="L234"/>
  <c r="H234"/>
  <c r="J234"/>
</calcChain>
</file>

<file path=xl/sharedStrings.xml><?xml version="1.0" encoding="utf-8"?>
<sst xmlns="http://schemas.openxmlformats.org/spreadsheetml/2006/main" count="340" uniqueCount="103">
  <si>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</si>
  <si>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</si>
  <si>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</si>
  <si>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</si>
  <si>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</si>
  <si>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</si>
  <si>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</si>
  <si>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</si>
  <si>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</si>
  <si>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</si>
  <si>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</si>
  <si>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</si>
  <si>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</si>
  <si>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</si>
  <si>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</si>
  <si>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</si>
  <si>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</si>
  <si>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</si>
  <si>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</si>
  <si>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</si>
  <si>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</si>
  <si>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</si>
  <si>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</si>
  <si>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</si>
  <si>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</si>
  <si>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</si>
  <si>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</si>
  <si>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</si>
  <si>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</si>
  <si>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</si>
  <si>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</si>
  <si>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</si>
  <si>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</si>
  <si>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</si>
  <si>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</si>
  <si>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</si>
  <si>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</si>
  <si>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</si>
  <si>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</si>
  <si>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</si>
  <si>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 йодированный</t>
  </si>
  <si>
    <t>пром</t>
  </si>
  <si>
    <t>каша жидкая молочная пшенная</t>
  </si>
  <si>
    <t>54-24к</t>
  </si>
  <si>
    <t>53-19з</t>
  </si>
  <si>
    <t>кисель с витаминами Витошка</t>
  </si>
  <si>
    <t>батон нарезной</t>
  </si>
  <si>
    <t>картофельное пюре</t>
  </si>
  <si>
    <t>54-11г</t>
  </si>
  <si>
    <t>птица тушеная в соусе</t>
  </si>
  <si>
    <t>какао с молоком</t>
  </si>
  <si>
    <t>54-21гн</t>
  </si>
  <si>
    <t>салат из белокачанной капусты с морковью</t>
  </si>
  <si>
    <t>54-8з</t>
  </si>
  <si>
    <t>рагу из курицы</t>
  </si>
  <si>
    <t>54-22м</t>
  </si>
  <si>
    <t>салат картофельный с морковью и зеленым горошком</t>
  </si>
  <si>
    <t>54-34з</t>
  </si>
  <si>
    <t>чай с лимоном и сахаром</t>
  </si>
  <si>
    <t>54-3гн</t>
  </si>
  <si>
    <t>хлеб ржано-пшеничный</t>
  </si>
  <si>
    <t>54-26к</t>
  </si>
  <si>
    <t xml:space="preserve"> </t>
  </si>
  <si>
    <t>54-4г</t>
  </si>
  <si>
    <t>биточек из говядины</t>
  </si>
  <si>
    <t>54-6м</t>
  </si>
  <si>
    <t>чай сахаром</t>
  </si>
  <si>
    <t>54-2гн</t>
  </si>
  <si>
    <t>хлеб пшеничный</t>
  </si>
  <si>
    <t>салат</t>
  </si>
  <si>
    <t>салат из моркови и яблок</t>
  </si>
  <si>
    <t>соус</t>
  </si>
  <si>
    <t>соус красный основной</t>
  </si>
  <si>
    <t>54-3</t>
  </si>
  <si>
    <t>масло сливочное</t>
  </si>
  <si>
    <t>каша жидкая молочная рисовая</t>
  </si>
  <si>
    <t>масло сливочное(порциями)</t>
  </si>
  <si>
    <t>чай с сахаром</t>
  </si>
  <si>
    <t>хлеб пшеничный йодированный40</t>
  </si>
  <si>
    <t>повидло</t>
  </si>
  <si>
    <t>повидло абрикосовое</t>
  </si>
  <si>
    <t>макароны отварные</t>
  </si>
  <si>
    <t>54-1г</t>
  </si>
  <si>
    <t>салат картофельный</t>
  </si>
  <si>
    <t>курица тушеная с морковью</t>
  </si>
  <si>
    <t>54-25м</t>
  </si>
  <si>
    <t>компот из смеси сухофруктов</t>
  </si>
  <si>
    <t>54-1хн</t>
  </si>
  <si>
    <t>биточек из курицы</t>
  </si>
  <si>
    <t>54-23м</t>
  </si>
  <si>
    <t>плов с курицей</t>
  </si>
  <si>
    <t>54-12м</t>
  </si>
  <si>
    <t>каша жидкая молочная манная</t>
  </si>
  <si>
    <t>54-27к</t>
  </si>
  <si>
    <t>кофейный напиток с молоком</t>
  </si>
  <si>
    <t>54-23гн</t>
  </si>
  <si>
    <t>компот из сухофруктов</t>
  </si>
  <si>
    <t>54-35хн</t>
  </si>
  <si>
    <t>каша жидкая молочная овсяная</t>
  </si>
  <si>
    <t>54-22к</t>
  </si>
  <si>
    <t>сыр твердых сортов</t>
  </si>
  <si>
    <t>54-1з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</si>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</sst>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zoomScaleNormal="100" workbookViewId="0">
      <pane xSplit="4" ySplit="5" topLeftCell="E208" activePane="bottomRight" state="frozen"/>
      <selection pane="topRight" activeCell="E1" sqref="E1"/>
      <selection pane="bottomLeft" activeCell="A6" sqref="A6"/>
      <selection pane="bottomRight" activeCell="L220" sqref="L2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63</v>
      </c>
      <c r="L6" s="40">
        <v>16.07</v>
      </c>
    </row>
    <row r="7" spans="1:12" ht="14.4">
      <c r="A7" s="23"/>
      <c r="B7" s="15"/>
      <c r="C7" s="11"/>
      <c r="D7" s="6"/>
      <c r="E7" s="42" t="s">
        <v>64</v>
      </c>
      <c r="F7" s="43">
        <v>80</v>
      </c>
      <c r="G7" s="43">
        <v>14.6</v>
      </c>
      <c r="H7" s="43">
        <v>13.9</v>
      </c>
      <c r="I7" s="43">
        <v>13.1</v>
      </c>
      <c r="J7" s="43">
        <v>236.2</v>
      </c>
      <c r="K7" s="44" t="s">
        <v>65</v>
      </c>
      <c r="L7" s="43">
        <v>37.869999999999997</v>
      </c>
    </row>
    <row r="8" spans="1:12" ht="14.4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67</v>
      </c>
      <c r="L8" s="43">
        <v>1.65</v>
      </c>
    </row>
    <row r="9" spans="1:12" ht="14.4">
      <c r="A9" s="23"/>
      <c r="B9" s="15"/>
      <c r="C9" s="11"/>
      <c r="D9" s="7" t="s">
        <v>23</v>
      </c>
      <c r="E9" s="42" t="s">
        <v>68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41</v>
      </c>
      <c r="L9" s="43">
        <v>2.23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69</v>
      </c>
      <c r="E11" s="42" t="s">
        <v>70</v>
      </c>
      <c r="F11" s="43">
        <v>60</v>
      </c>
      <c r="G11" s="43">
        <v>0.5</v>
      </c>
      <c r="H11" s="43">
        <v>6.1</v>
      </c>
      <c r="I11" s="43">
        <v>4.3</v>
      </c>
      <c r="J11" s="43">
        <v>74.3</v>
      </c>
      <c r="K11" s="44" t="s">
        <v>63</v>
      </c>
      <c r="L11" s="43">
        <v>16.07</v>
      </c>
    </row>
    <row r="12" spans="1:12" ht="14.4">
      <c r="A12" s="23"/>
      <c r="B12" s="15"/>
      <c r="C12" s="11"/>
      <c r="D12" s="6" t="s">
        <v>71</v>
      </c>
      <c r="E12" s="42" t="s">
        <v>72</v>
      </c>
      <c r="F12" s="43">
        <v>30</v>
      </c>
      <c r="G12" s="43">
        <v>1</v>
      </c>
      <c r="H12" s="43">
        <v>0.7</v>
      </c>
      <c r="I12" s="43">
        <v>2.7</v>
      </c>
      <c r="J12" s="43">
        <v>21.2</v>
      </c>
      <c r="K12" s="44" t="s">
        <v>73</v>
      </c>
      <c r="L12" s="43">
        <v>3.16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26.799999999999997</v>
      </c>
      <c r="H13" s="19">
        <f t="shared" si="0"/>
        <v>27.2</v>
      </c>
      <c r="I13" s="19">
        <f t="shared" si="0"/>
        <v>77.2</v>
      </c>
      <c r="J13" s="19">
        <f t="shared" si="0"/>
        <v>662.5</v>
      </c>
      <c r="K13" s="25"/>
      <c r="L13" s="19">
        <f t="shared" ref="L13" si="1">SUM(L6:L12)</f>
        <v>77.049999999999983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550</v>
      </c>
      <c r="G24" s="32">
        <f t="shared" ref="G24:J24" si="4">G13+G23</f>
        <v>26.799999999999997</v>
      </c>
      <c r="H24" s="32">
        <f t="shared" si="4"/>
        <v>27.2</v>
      </c>
      <c r="I24" s="32">
        <f t="shared" si="4"/>
        <v>77.2</v>
      </c>
      <c r="J24" s="32">
        <f t="shared" si="4"/>
        <v>662.5</v>
      </c>
      <c r="K24" s="32"/>
      <c r="L24" s="32">
        <f t="shared" ref="L24" si="5">L13+L23</f>
        <v>77.049999999999983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19.02</v>
      </c>
    </row>
    <row r="26" spans="1:12" ht="14.4">
      <c r="A26" s="14"/>
      <c r="B26" s="15"/>
      <c r="C26" s="11"/>
      <c r="D26" s="6"/>
      <c r="E26" s="42" t="s">
        <v>74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44</v>
      </c>
      <c r="L26" s="43">
        <v>8.4</v>
      </c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22.1</v>
      </c>
      <c r="J27" s="43">
        <v>88.3</v>
      </c>
      <c r="K27" s="44">
        <v>200</v>
      </c>
      <c r="L27" s="43">
        <v>18.559999999999999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41</v>
      </c>
      <c r="L28" s="43">
        <v>2.98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46</v>
      </c>
      <c r="F30" s="43">
        <v>30</v>
      </c>
      <c r="G30" s="43">
        <v>2.2999999999999998</v>
      </c>
      <c r="H30" s="43">
        <v>0.9</v>
      </c>
      <c r="I30" s="43">
        <v>15.4</v>
      </c>
      <c r="J30" s="43">
        <v>78.5</v>
      </c>
      <c r="K30" s="44" t="s">
        <v>41</v>
      </c>
      <c r="L30" s="43">
        <v>3.36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</v>
      </c>
      <c r="H32" s="19">
        <f t="shared" ref="H32" si="7">SUM(H25:H31)</f>
        <v>19.599999999999998</v>
      </c>
      <c r="I32" s="19">
        <f t="shared" ref="I32" si="8">SUM(I25:I31)</f>
        <v>98.7</v>
      </c>
      <c r="J32" s="19">
        <f t="shared" ref="J32:L32" si="9">SUM(J25:J31)</f>
        <v>629.1</v>
      </c>
      <c r="K32" s="25"/>
      <c r="L32" s="19">
        <f t="shared" si="9"/>
        <v>52.32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14.5</v>
      </c>
      <c r="H43" s="32">
        <f t="shared" ref="H43" si="15">H32+H42</f>
        <v>19.599999999999998</v>
      </c>
      <c r="I43" s="32">
        <f t="shared" ref="I43" si="16">I32+I42</f>
        <v>98.7</v>
      </c>
      <c r="J43" s="32">
        <f t="shared" ref="J43:L43" si="17">J32+J42</f>
        <v>629.1</v>
      </c>
      <c r="K43" s="32"/>
      <c r="L43" s="32">
        <f t="shared" si="17"/>
        <v>52.32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 t="s">
        <v>48</v>
      </c>
      <c r="L44" s="40">
        <v>18.78</v>
      </c>
    </row>
    <row r="45" spans="1:12" ht="14.4">
      <c r="A45" s="23"/>
      <c r="B45" s="15"/>
      <c r="C45" s="11"/>
      <c r="D45" s="6"/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31.3</v>
      </c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51</v>
      </c>
      <c r="L46" s="43">
        <v>17.36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41</v>
      </c>
      <c r="L47" s="43">
        <v>2.23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52</v>
      </c>
      <c r="F49" s="43">
        <v>60</v>
      </c>
      <c r="G49" s="43">
        <v>1</v>
      </c>
      <c r="H49" s="43">
        <v>6.1</v>
      </c>
      <c r="I49" s="43">
        <v>5.8</v>
      </c>
      <c r="J49" s="43">
        <v>81.5</v>
      </c>
      <c r="K49" s="44" t="s">
        <v>53</v>
      </c>
      <c r="L49" s="43">
        <v>7.44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23.3</v>
      </c>
      <c r="H51" s="19">
        <f t="shared" ref="H51" si="19">SUM(H44:H50)</f>
        <v>29.1</v>
      </c>
      <c r="I51" s="19">
        <f t="shared" ref="I51" si="20">SUM(I44:I50)</f>
        <v>55.399999999999991</v>
      </c>
      <c r="J51" s="19">
        <f t="shared" ref="J51:L51" si="21">SUM(J44:J50)</f>
        <v>576.59999999999991</v>
      </c>
      <c r="K51" s="25"/>
      <c r="L51" s="19">
        <f t="shared" si="21"/>
        <v>77.11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530</v>
      </c>
      <c r="G62" s="32">
        <f t="shared" ref="G62" si="26">G51+G61</f>
        <v>23.3</v>
      </c>
      <c r="H62" s="32">
        <f t="shared" ref="H62" si="27">H51+H61</f>
        <v>29.1</v>
      </c>
      <c r="I62" s="32">
        <f t="shared" ref="I62" si="28">I51+I61</f>
        <v>55.399999999999991</v>
      </c>
      <c r="J62" s="32">
        <f t="shared" ref="J62:L62" si="29">J51+J61</f>
        <v>576.59999999999991</v>
      </c>
      <c r="K62" s="32"/>
      <c r="L62" s="32">
        <f t="shared" si="29"/>
        <v>77.11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55</v>
      </c>
      <c r="L63" s="40">
        <v>51.72</v>
      </c>
    </row>
    <row r="64" spans="1:12" ht="14.4">
      <c r="A64" s="23"/>
      <c r="B64" s="15"/>
      <c r="C64" s="11"/>
      <c r="D64" s="6"/>
      <c r="E64" s="42" t="s">
        <v>56</v>
      </c>
      <c r="F64" s="43">
        <v>60</v>
      </c>
      <c r="G64" s="43">
        <v>1.7</v>
      </c>
      <c r="H64" s="43">
        <v>4.3</v>
      </c>
      <c r="I64" s="43">
        <v>6.2</v>
      </c>
      <c r="J64" s="43">
        <v>70.3</v>
      </c>
      <c r="K64" s="44" t="s">
        <v>57</v>
      </c>
      <c r="L64" s="43">
        <v>7.69</v>
      </c>
    </row>
    <row r="65" spans="1:12" ht="14.4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59</v>
      </c>
      <c r="L65" s="43">
        <v>2.65</v>
      </c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41</v>
      </c>
      <c r="L66" s="43">
        <v>2.98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60</v>
      </c>
      <c r="F68" s="43">
        <v>40</v>
      </c>
      <c r="G68" s="43">
        <v>2.6</v>
      </c>
      <c r="H68" s="43">
        <v>0.5</v>
      </c>
      <c r="I68" s="43">
        <v>15.8</v>
      </c>
      <c r="J68" s="43">
        <v>78.2</v>
      </c>
      <c r="K68" s="44" t="s">
        <v>41</v>
      </c>
      <c r="L68" s="43">
        <v>2.4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:J70" si="30">SUM(G63:G69)</f>
        <v>28.5</v>
      </c>
      <c r="H70" s="19">
        <f t="shared" si="30"/>
        <v>12.200000000000001</v>
      </c>
      <c r="I70" s="19">
        <f t="shared" si="30"/>
        <v>65.8</v>
      </c>
      <c r="J70" s="19">
        <f t="shared" si="30"/>
        <v>487.5</v>
      </c>
      <c r="K70" s="25"/>
      <c r="L70" s="19">
        <f t="shared" ref="L70" si="31">SUM(L63:L69)</f>
        <v>67.44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540</v>
      </c>
      <c r="G81" s="32">
        <f t="shared" ref="G81" si="36">G70+G80</f>
        <v>28.5</v>
      </c>
      <c r="H81" s="32">
        <f t="shared" ref="H81" si="37">H70+H80</f>
        <v>12.200000000000001</v>
      </c>
      <c r="I81" s="32">
        <f t="shared" ref="I81" si="38">I70+I80</f>
        <v>65.8</v>
      </c>
      <c r="J81" s="32">
        <f t="shared" ref="J81:L81" si="39">J70+J80</f>
        <v>487.5</v>
      </c>
      <c r="K81" s="32"/>
      <c r="L81" s="32">
        <f t="shared" si="39"/>
        <v>67.44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61</v>
      </c>
      <c r="L82" s="40">
        <v>20.100000000000001</v>
      </c>
    </row>
    <row r="83" spans="1:12" ht="14.4">
      <c r="A83" s="23"/>
      <c r="B83" s="15"/>
      <c r="C83" s="11"/>
      <c r="D83" s="6"/>
      <c r="E83" s="42" t="s">
        <v>76</v>
      </c>
      <c r="F83" s="43">
        <v>4</v>
      </c>
      <c r="G83" s="43">
        <v>0</v>
      </c>
      <c r="H83" s="43">
        <v>2.9</v>
      </c>
      <c r="I83" s="43">
        <v>0.1</v>
      </c>
      <c r="J83" s="43">
        <v>26.4</v>
      </c>
      <c r="K83" s="44" t="s">
        <v>44</v>
      </c>
      <c r="L83" s="43">
        <v>3.36</v>
      </c>
    </row>
    <row r="84" spans="1:12" ht="14.4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67</v>
      </c>
      <c r="L84" s="43">
        <v>1.65</v>
      </c>
    </row>
    <row r="85" spans="1:12" ht="14.4">
      <c r="A85" s="23"/>
      <c r="B85" s="15"/>
      <c r="C85" s="11"/>
      <c r="D85" s="7" t="s">
        <v>23</v>
      </c>
      <c r="E85" s="42" t="s">
        <v>78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2.98</v>
      </c>
    </row>
    <row r="86" spans="1:12" ht="14.4">
      <c r="A86" s="23"/>
      <c r="B86" s="15"/>
      <c r="C86" s="11"/>
      <c r="D86" s="7" t="s">
        <v>79</v>
      </c>
      <c r="E86" s="42" t="s">
        <v>80</v>
      </c>
      <c r="F86" s="43">
        <v>25</v>
      </c>
      <c r="G86" s="43">
        <v>0.1</v>
      </c>
      <c r="H86" s="43">
        <v>0</v>
      </c>
      <c r="I86" s="43">
        <v>16</v>
      </c>
      <c r="J86" s="43">
        <v>64.3</v>
      </c>
      <c r="K86" s="44" t="s">
        <v>41</v>
      </c>
      <c r="L86" s="43">
        <v>3.9</v>
      </c>
    </row>
    <row r="87" spans="1:12" ht="14.4">
      <c r="A87" s="23"/>
      <c r="B87" s="15"/>
      <c r="C87" s="11"/>
      <c r="D87" s="6"/>
      <c r="E87" s="42" t="s">
        <v>60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41</v>
      </c>
      <c r="L87" s="43">
        <v>1.2</v>
      </c>
    </row>
    <row r="88" spans="1:12" ht="14.4">
      <c r="A88" s="23"/>
      <c r="B88" s="15"/>
      <c r="C88" s="11"/>
      <c r="D88" s="6"/>
      <c r="E88" s="42" t="s">
        <v>46</v>
      </c>
      <c r="F88" s="43">
        <v>22</v>
      </c>
      <c r="G88" s="43">
        <v>1.7</v>
      </c>
      <c r="H88" s="43">
        <v>0.6</v>
      </c>
      <c r="I88" s="43">
        <v>11.3</v>
      </c>
      <c r="J88" s="43">
        <v>57.6</v>
      </c>
      <c r="K88" s="44" t="s">
        <v>41</v>
      </c>
      <c r="L88" s="43">
        <v>2.46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531</v>
      </c>
      <c r="G89" s="19">
        <f t="shared" ref="G89" si="40">SUM(G82:G88)</f>
        <v>11.299999999999999</v>
      </c>
      <c r="H89" s="19">
        <f t="shared" ref="H89" si="41">SUM(H82:H88)</f>
        <v>10.299999999999999</v>
      </c>
      <c r="I89" s="19">
        <f t="shared" ref="I89" si="42">SUM(I82:I88)</f>
        <v>88.100000000000009</v>
      </c>
      <c r="J89" s="19">
        <f t="shared" ref="J89:L89" si="43">SUM(J82:J88)</f>
        <v>491.90000000000009</v>
      </c>
      <c r="K89" s="25"/>
      <c r="L89" s="19">
        <f t="shared" si="43"/>
        <v>35.65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531</v>
      </c>
      <c r="G100" s="32">
        <f t="shared" ref="G100" si="48">G89+G99</f>
        <v>11.299999999999999</v>
      </c>
      <c r="H100" s="32">
        <f t="shared" ref="H100" si="49">H89+H99</f>
        <v>10.299999999999999</v>
      </c>
      <c r="I100" s="32">
        <f t="shared" ref="I100" si="50">I89+I99</f>
        <v>88.100000000000009</v>
      </c>
      <c r="J100" s="32">
        <f t="shared" ref="J100:L100" si="51">J89+J99</f>
        <v>491.90000000000009</v>
      </c>
      <c r="K100" s="32"/>
      <c r="L100" s="32">
        <f t="shared" si="51"/>
        <v>35.65</v>
      </c>
    </row>
    <row r="101" spans="1:12" ht="14.4">
      <c r="A101" s="20">
        <v>1</v>
      </c>
      <c r="B101" s="21">
        <v>6</v>
      </c>
      <c r="C101" s="22" t="s">
        <v>20</v>
      </c>
      <c r="D101" s="5" t="s">
        <v>21</v>
      </c>
      <c r="E101" s="39" t="s">
        <v>81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82</v>
      </c>
      <c r="L101" s="40">
        <v>11.96</v>
      </c>
    </row>
    <row r="102" spans="1:12" ht="14.4">
      <c r="A102" s="23"/>
      <c r="B102" s="15"/>
      <c r="C102" s="11"/>
      <c r="D102" s="6" t="s">
        <v>69</v>
      </c>
      <c r="E102" s="42" t="s">
        <v>83</v>
      </c>
      <c r="F102" s="43">
        <v>60</v>
      </c>
      <c r="G102" s="43">
        <v>1.1000000000000001</v>
      </c>
      <c r="H102" s="43">
        <v>2.8</v>
      </c>
      <c r="I102" s="43">
        <v>8.1999999999999993</v>
      </c>
      <c r="J102" s="43">
        <v>62.8</v>
      </c>
      <c r="K102" s="44">
        <v>35</v>
      </c>
      <c r="L102" s="43">
        <v>5.27</v>
      </c>
    </row>
    <row r="103" spans="1:12" ht="14.4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87</v>
      </c>
      <c r="L103" s="43">
        <v>9.9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41</v>
      </c>
      <c r="L104" s="43">
        <v>1.49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84</v>
      </c>
      <c r="F106" s="43">
        <v>90</v>
      </c>
      <c r="G106" s="43">
        <v>12.7</v>
      </c>
      <c r="H106" s="43">
        <v>5.2</v>
      </c>
      <c r="I106" s="43">
        <v>4</v>
      </c>
      <c r="J106" s="43">
        <v>113.7</v>
      </c>
      <c r="K106" s="44" t="s">
        <v>85</v>
      </c>
      <c r="L106" s="43">
        <v>31.3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2">SUM(G101:G107)</f>
        <v>21.1</v>
      </c>
      <c r="H108" s="19">
        <f t="shared" si="52"/>
        <v>13.100000000000001</v>
      </c>
      <c r="I108" s="19">
        <f t="shared" si="52"/>
        <v>74.599999999999994</v>
      </c>
      <c r="J108" s="19">
        <f t="shared" si="52"/>
        <v>501.2</v>
      </c>
      <c r="K108" s="25"/>
      <c r="L108" s="19">
        <f t="shared" ref="L108" si="53">SUM(L101:L107)</f>
        <v>59.92</v>
      </c>
    </row>
    <row r="109" spans="1:12" ht="14.4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customHeight="1">
      <c r="A119" s="51">
        <f>A101</f>
        <v>1</v>
      </c>
      <c r="B119" s="52">
        <f>B101</f>
        <v>6</v>
      </c>
      <c r="C119" s="64" t="s">
        <v>4</v>
      </c>
      <c r="D119" s="65"/>
      <c r="E119" s="53"/>
      <c r="F119" s="54">
        <f>F108+F118</f>
        <v>520</v>
      </c>
      <c r="G119" s="54">
        <f>G108+G118</f>
        <v>21.1</v>
      </c>
      <c r="H119" s="54">
        <f t="shared" ref="H119:L119" si="56">H108+H118</f>
        <v>13.100000000000001</v>
      </c>
      <c r="I119" s="54">
        <f t="shared" si="56"/>
        <v>74.599999999999994</v>
      </c>
      <c r="J119" s="54">
        <f t="shared" si="56"/>
        <v>501.2</v>
      </c>
      <c r="K119" s="54"/>
      <c r="L119" s="54">
        <f t="shared" si="56"/>
        <v>59.92</v>
      </c>
    </row>
    <row r="120" spans="1:12" ht="14.4">
      <c r="A120" s="14">
        <v>2</v>
      </c>
      <c r="B120" s="15">
        <v>1</v>
      </c>
      <c r="C120" s="11" t="s">
        <v>20</v>
      </c>
      <c r="D120" s="8" t="s">
        <v>21</v>
      </c>
      <c r="E120" s="55" t="s">
        <v>39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233.7</v>
      </c>
      <c r="K120" s="57" t="s">
        <v>63</v>
      </c>
      <c r="L120" s="56">
        <v>16.07</v>
      </c>
    </row>
    <row r="121" spans="1:12" ht="14.4">
      <c r="A121" s="14"/>
      <c r="B121" s="15"/>
      <c r="C121" s="11"/>
      <c r="D121" s="6" t="s">
        <v>69</v>
      </c>
      <c r="E121" s="42" t="s">
        <v>56</v>
      </c>
      <c r="F121" s="43">
        <v>60</v>
      </c>
      <c r="G121" s="43">
        <v>1.7</v>
      </c>
      <c r="H121" s="43">
        <v>4.3</v>
      </c>
      <c r="I121" s="43">
        <v>6.2</v>
      </c>
      <c r="J121" s="43">
        <v>70.3</v>
      </c>
      <c r="K121" s="44" t="s">
        <v>57</v>
      </c>
      <c r="L121" s="43">
        <v>7.69</v>
      </c>
    </row>
    <row r="122" spans="1:12" ht="14.4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67</v>
      </c>
      <c r="L122" s="43">
        <v>1.65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41</v>
      </c>
      <c r="L123" s="43">
        <v>2.98</v>
      </c>
    </row>
    <row r="124" spans="1:12" ht="14.4">
      <c r="A124" s="14"/>
      <c r="B124" s="15"/>
      <c r="C124" s="11"/>
      <c r="D124" s="7"/>
      <c r="E124" s="42" t="s">
        <v>88</v>
      </c>
      <c r="F124" s="43">
        <v>80</v>
      </c>
      <c r="G124" s="43">
        <v>15.3</v>
      </c>
      <c r="H124" s="43">
        <v>3.4</v>
      </c>
      <c r="I124" s="43">
        <v>10.7</v>
      </c>
      <c r="J124" s="43">
        <v>134.9</v>
      </c>
      <c r="K124" s="44" t="s">
        <v>89</v>
      </c>
      <c r="L124" s="43">
        <v>37.869999999999997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v>560</v>
      </c>
      <c r="G127" s="19">
        <v>29.4</v>
      </c>
      <c r="H127" s="19">
        <v>15</v>
      </c>
      <c r="I127" s="19">
        <v>81.599999999999994</v>
      </c>
      <c r="J127" s="19">
        <v>580.70000000000005</v>
      </c>
      <c r="K127" s="25"/>
      <c r="L127" s="19">
        <v>69.42</v>
      </c>
    </row>
    <row r="128" spans="1:12" ht="14.4">
      <c r="A128" s="13">
        <f>A120</f>
        <v>2</v>
      </c>
      <c r="B128" s="13"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" thickBot="1">
      <c r="A138" s="33">
        <f>A120</f>
        <v>2</v>
      </c>
      <c r="B138" s="33">
        <f>B120</f>
        <v>1</v>
      </c>
      <c r="C138" s="61" t="s">
        <v>4</v>
      </c>
      <c r="D138" s="62"/>
      <c r="E138" s="31"/>
      <c r="F138" s="32">
        <f>F127+F137</f>
        <v>560</v>
      </c>
      <c r="G138" s="32">
        <f t="shared" ref="G138:J138" si="59">G127+G137</f>
        <v>29.4</v>
      </c>
      <c r="H138" s="32">
        <f t="shared" si="59"/>
        <v>15</v>
      </c>
      <c r="I138" s="32">
        <f t="shared" si="59"/>
        <v>81.599999999999994</v>
      </c>
      <c r="J138" s="32">
        <f t="shared" si="59"/>
        <v>580.70000000000005</v>
      </c>
      <c r="K138" s="32"/>
      <c r="L138" s="32">
        <f t="shared" ref="L138" si="60">L127+L137</f>
        <v>69.42</v>
      </c>
    </row>
    <row r="139" spans="1:12" ht="14.4">
      <c r="A139" s="14">
        <v>2</v>
      </c>
      <c r="B139" s="15">
        <v>2</v>
      </c>
      <c r="C139" s="11" t="s">
        <v>20</v>
      </c>
      <c r="D139" s="8" t="s">
        <v>21</v>
      </c>
      <c r="E139" s="55" t="s">
        <v>90</v>
      </c>
      <c r="F139" s="56">
        <v>200</v>
      </c>
      <c r="G139" s="56">
        <v>27.2</v>
      </c>
      <c r="H139" s="56">
        <v>8.1</v>
      </c>
      <c r="I139" s="56">
        <v>33.200000000000003</v>
      </c>
      <c r="J139" s="56">
        <v>314.60000000000002</v>
      </c>
      <c r="K139" s="57" t="s">
        <v>91</v>
      </c>
      <c r="L139" s="56">
        <v>60</v>
      </c>
    </row>
    <row r="140" spans="1:12" ht="14.4">
      <c r="A140" s="14"/>
      <c r="B140" s="15"/>
      <c r="C140" s="11"/>
      <c r="D140" s="6" t="s">
        <v>69</v>
      </c>
      <c r="E140" s="42" t="s">
        <v>52</v>
      </c>
      <c r="F140" s="43">
        <v>60</v>
      </c>
      <c r="G140" s="43">
        <v>1</v>
      </c>
      <c r="H140" s="43">
        <v>6.1</v>
      </c>
      <c r="I140" s="43">
        <v>5.8</v>
      </c>
      <c r="J140" s="43">
        <v>81.5</v>
      </c>
      <c r="K140" s="44" t="s">
        <v>53</v>
      </c>
      <c r="L140" s="43">
        <v>7.44</v>
      </c>
    </row>
    <row r="141" spans="1:12" ht="14.4">
      <c r="A141" s="14"/>
      <c r="B141" s="15"/>
      <c r="C141" s="11"/>
      <c r="D141" s="7" t="s">
        <v>22</v>
      </c>
      <c r="E141" s="42" t="s">
        <v>58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59</v>
      </c>
      <c r="L141" s="43">
        <v>2.65</v>
      </c>
    </row>
    <row r="142" spans="1:12" ht="14.4">
      <c r="A142" s="14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41</v>
      </c>
      <c r="L142" s="43">
        <v>2.98</v>
      </c>
    </row>
    <row r="143" spans="1:12" ht="14.4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1">SUM(G139:G145)</f>
        <v>31.4</v>
      </c>
      <c r="H146" s="19">
        <f t="shared" si="61"/>
        <v>14.6</v>
      </c>
      <c r="I146" s="19">
        <f t="shared" si="61"/>
        <v>65.3</v>
      </c>
      <c r="J146" s="19">
        <f t="shared" si="61"/>
        <v>517.79999999999995</v>
      </c>
      <c r="K146" s="25"/>
      <c r="L146" s="19">
        <f t="shared" ref="L146" si="62">SUM(L139:L145)</f>
        <v>73.070000000000007</v>
      </c>
    </row>
    <row r="147" spans="1:12" ht="14.4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" thickBot="1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500</v>
      </c>
      <c r="G157" s="32">
        <f t="shared" ref="G157" si="65">G146+G156</f>
        <v>31.4</v>
      </c>
      <c r="H157" s="32">
        <f t="shared" ref="H157" si="66">H146+H156</f>
        <v>14.6</v>
      </c>
      <c r="I157" s="32">
        <f t="shared" ref="I157" si="67">I146+I156</f>
        <v>65.3</v>
      </c>
      <c r="J157" s="32">
        <f t="shared" ref="J157:L157" si="68">J146+J156</f>
        <v>517.79999999999995</v>
      </c>
      <c r="K157" s="32"/>
      <c r="L157" s="32">
        <f t="shared" si="68"/>
        <v>73.070000000000007</v>
      </c>
    </row>
    <row r="158" spans="1:12" ht="14.4">
      <c r="A158" s="20">
        <v>2</v>
      </c>
      <c r="B158" s="21">
        <v>3</v>
      </c>
      <c r="C158" s="22" t="s">
        <v>20</v>
      </c>
      <c r="D158" s="5" t="s">
        <v>21</v>
      </c>
      <c r="E158" s="39" t="s">
        <v>92</v>
      </c>
      <c r="F158" s="40">
        <v>220</v>
      </c>
      <c r="G158" s="40">
        <v>5.9</v>
      </c>
      <c r="H158" s="40">
        <v>6.3</v>
      </c>
      <c r="I158" s="40">
        <v>27.8</v>
      </c>
      <c r="J158" s="40">
        <v>191.7</v>
      </c>
      <c r="K158" s="41" t="s">
        <v>93</v>
      </c>
      <c r="L158" s="40">
        <v>17.95</v>
      </c>
    </row>
    <row r="159" spans="1:12" ht="14.4">
      <c r="A159" s="23"/>
      <c r="B159" s="15"/>
      <c r="C159" s="11"/>
      <c r="D159" s="6"/>
      <c r="E159" s="42" t="s">
        <v>76</v>
      </c>
      <c r="F159" s="43">
        <v>4</v>
      </c>
      <c r="G159" s="43">
        <v>0</v>
      </c>
      <c r="H159" s="43">
        <v>2.9</v>
      </c>
      <c r="I159" s="43">
        <v>0.1</v>
      </c>
      <c r="J159" s="43">
        <v>26.4</v>
      </c>
      <c r="K159" s="44" t="s">
        <v>44</v>
      </c>
      <c r="L159" s="43">
        <v>3.36</v>
      </c>
    </row>
    <row r="160" spans="1:12" ht="14.4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95</v>
      </c>
      <c r="L160" s="43">
        <v>16.48</v>
      </c>
    </row>
    <row r="161" spans="1:12" ht="15.75" customHeight="1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41</v>
      </c>
      <c r="L161" s="43">
        <v>2.23</v>
      </c>
    </row>
    <row r="162" spans="1:12" ht="14.4">
      <c r="A162" s="23"/>
      <c r="B162" s="15"/>
      <c r="C162" s="11"/>
      <c r="D162" s="7"/>
      <c r="E162" s="42" t="s">
        <v>46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41</v>
      </c>
      <c r="L162" s="43">
        <v>2.46</v>
      </c>
    </row>
    <row r="163" spans="1:12" ht="14.4">
      <c r="A163" s="23"/>
      <c r="B163" s="15"/>
      <c r="C163" s="11"/>
      <c r="D163" s="6"/>
      <c r="E163" s="42" t="s">
        <v>80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41</v>
      </c>
      <c r="L163" s="43">
        <v>3.9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501</v>
      </c>
      <c r="G165" s="19">
        <f t="shared" ref="G165:J165" si="69">SUM(G158:G164)</f>
        <v>13.9</v>
      </c>
      <c r="H165" s="19">
        <f t="shared" si="69"/>
        <v>12.899999999999999</v>
      </c>
      <c r="I165" s="19">
        <f t="shared" si="69"/>
        <v>81.2</v>
      </c>
      <c r="J165" s="19">
        <f t="shared" si="69"/>
        <v>496.30000000000007</v>
      </c>
      <c r="K165" s="25"/>
      <c r="L165" s="19">
        <f t="shared" ref="L165" si="70">SUM(L158:L164)</f>
        <v>46.379999999999995</v>
      </c>
    </row>
    <row r="166" spans="1:12" ht="14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4.4">
      <c r="A176" s="29">
        <f>A158</f>
        <v>2</v>
      </c>
      <c r="B176" s="30">
        <f>B158</f>
        <v>3</v>
      </c>
      <c r="C176" s="61" t="s">
        <v>4</v>
      </c>
      <c r="D176" s="62"/>
      <c r="E176" s="31"/>
      <c r="F176" s="32">
        <f>F165+F175</f>
        <v>501</v>
      </c>
      <c r="G176" s="32">
        <f t="shared" ref="G176" si="73">G165+G175</f>
        <v>13.9</v>
      </c>
      <c r="H176" s="32">
        <f t="shared" ref="H176" si="74">H165+H175</f>
        <v>12.899999999999999</v>
      </c>
      <c r="I176" s="32">
        <f t="shared" ref="I176" si="75">I165+I175</f>
        <v>81.2</v>
      </c>
      <c r="J176" s="32">
        <f t="shared" ref="J176:L176" si="76">J165+J175</f>
        <v>496.30000000000007</v>
      </c>
      <c r="K176" s="32"/>
      <c r="L176" s="32">
        <f t="shared" si="76"/>
        <v>46.379999999999995</v>
      </c>
    </row>
    <row r="177" spans="1:12" ht="14.4">
      <c r="A177" s="20">
        <v>2</v>
      </c>
      <c r="B177" s="21">
        <v>4</v>
      </c>
      <c r="C177" s="22" t="s">
        <v>20</v>
      </c>
      <c r="D177" s="5" t="s">
        <v>21</v>
      </c>
      <c r="E177" s="39" t="s">
        <v>81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82</v>
      </c>
      <c r="L177" s="40">
        <v>11.96</v>
      </c>
    </row>
    <row r="178" spans="1:12" ht="14.4">
      <c r="A178" s="23"/>
      <c r="B178" s="15"/>
      <c r="C178" s="11"/>
      <c r="D178" s="6"/>
      <c r="E178" s="42" t="s">
        <v>84</v>
      </c>
      <c r="F178" s="43">
        <v>90</v>
      </c>
      <c r="G178" s="43">
        <v>12.7</v>
      </c>
      <c r="H178" s="43">
        <v>5.2</v>
      </c>
      <c r="I178" s="43">
        <v>4</v>
      </c>
      <c r="J178" s="43">
        <v>113.7</v>
      </c>
      <c r="K178" s="44" t="s">
        <v>85</v>
      </c>
      <c r="L178" s="43">
        <v>31.3</v>
      </c>
    </row>
    <row r="179" spans="1:12" ht="14.4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0.4</v>
      </c>
      <c r="H179" s="43">
        <v>0</v>
      </c>
      <c r="I179" s="43">
        <v>19.8</v>
      </c>
      <c r="J179" s="43">
        <v>80.8</v>
      </c>
      <c r="K179" s="44" t="s">
        <v>97</v>
      </c>
      <c r="L179" s="43">
        <v>9.9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41</v>
      </c>
      <c r="L180" s="43">
        <v>2.23</v>
      </c>
    </row>
    <row r="181" spans="1:12" ht="14.4">
      <c r="A181" s="23"/>
      <c r="B181" s="15"/>
      <c r="C181" s="11"/>
      <c r="D181" s="7" t="s">
        <v>69</v>
      </c>
      <c r="E181" s="42" t="s">
        <v>83</v>
      </c>
      <c r="F181" s="43">
        <v>60</v>
      </c>
      <c r="G181" s="43">
        <v>1.1000000000000001</v>
      </c>
      <c r="H181" s="43">
        <v>2.8</v>
      </c>
      <c r="I181" s="43">
        <v>8.1999999999999993</v>
      </c>
      <c r="J181" s="43">
        <v>62.8</v>
      </c>
      <c r="K181" s="44">
        <v>35</v>
      </c>
      <c r="L181" s="43">
        <v>5.27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77">SUM(G177:G183)</f>
        <v>21.8</v>
      </c>
      <c r="H184" s="19">
        <f t="shared" si="77"/>
        <v>13.100000000000001</v>
      </c>
      <c r="I184" s="19">
        <f t="shared" si="77"/>
        <v>79.599999999999994</v>
      </c>
      <c r="J184" s="19">
        <f t="shared" si="77"/>
        <v>524.4</v>
      </c>
      <c r="K184" s="25"/>
      <c r="L184" s="19">
        <f t="shared" ref="L184" si="78">SUM(L177:L183)</f>
        <v>60.66</v>
      </c>
    </row>
    <row r="185" spans="1:12" ht="14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4.4">
      <c r="A195" s="51">
        <f>A177</f>
        <v>2</v>
      </c>
      <c r="B195" s="52">
        <f>B177</f>
        <v>4</v>
      </c>
      <c r="C195" s="64" t="s">
        <v>4</v>
      </c>
      <c r="D195" s="65"/>
      <c r="E195" s="53"/>
      <c r="F195" s="54">
        <f>F184+F194</f>
        <v>530</v>
      </c>
      <c r="G195" s="54">
        <f t="shared" ref="G195" si="81">G184+G194</f>
        <v>21.8</v>
      </c>
      <c r="H195" s="54">
        <f t="shared" ref="H195" si="82">H184+H194</f>
        <v>13.100000000000001</v>
      </c>
      <c r="I195" s="54">
        <f t="shared" ref="I195" si="83">I184+I194</f>
        <v>79.599999999999994</v>
      </c>
      <c r="J195" s="54">
        <f t="shared" ref="J195:L195" si="84">J184+J194</f>
        <v>524.4</v>
      </c>
      <c r="K195" s="54"/>
      <c r="L195" s="54">
        <f t="shared" si="84"/>
        <v>60.66</v>
      </c>
    </row>
    <row r="196" spans="1:12" ht="14.4">
      <c r="A196" s="23">
        <v>2</v>
      </c>
      <c r="B196" s="15">
        <v>5</v>
      </c>
      <c r="C196" s="11" t="s">
        <v>20</v>
      </c>
      <c r="D196" s="8" t="s">
        <v>21</v>
      </c>
      <c r="E196" s="55" t="s">
        <v>98</v>
      </c>
      <c r="F196" s="56">
        <v>220</v>
      </c>
      <c r="G196" s="56">
        <v>7.5</v>
      </c>
      <c r="H196" s="56">
        <v>8.1999999999999993</v>
      </c>
      <c r="I196" s="56">
        <v>27.1</v>
      </c>
      <c r="J196" s="56">
        <v>211.9</v>
      </c>
      <c r="K196" s="57" t="s">
        <v>99</v>
      </c>
      <c r="L196" s="56">
        <v>16.7</v>
      </c>
    </row>
    <row r="197" spans="1:12" ht="14.4">
      <c r="A197" s="23"/>
      <c r="B197" s="15"/>
      <c r="C197" s="11"/>
      <c r="D197" s="6"/>
      <c r="E197" s="42" t="s">
        <v>100</v>
      </c>
      <c r="F197" s="43">
        <v>15</v>
      </c>
      <c r="G197" s="43">
        <v>3.5</v>
      </c>
      <c r="H197" s="43">
        <v>4.4000000000000004</v>
      </c>
      <c r="I197" s="43">
        <v>0</v>
      </c>
      <c r="J197" s="43">
        <v>53.7</v>
      </c>
      <c r="K197" s="44" t="s">
        <v>101</v>
      </c>
      <c r="L197" s="43">
        <v>11</v>
      </c>
    </row>
    <row r="198" spans="1:12" ht="14.4">
      <c r="A198" s="23"/>
      <c r="B198" s="15"/>
      <c r="C198" s="11"/>
      <c r="D198" s="7" t="s">
        <v>22</v>
      </c>
      <c r="E198" s="42" t="s">
        <v>58</v>
      </c>
      <c r="F198" s="43">
        <v>200</v>
      </c>
      <c r="G198" s="43">
        <v>0.2</v>
      </c>
      <c r="H198" s="43">
        <v>0.1</v>
      </c>
      <c r="I198" s="43">
        <v>6.6</v>
      </c>
      <c r="J198" s="43">
        <v>27.9</v>
      </c>
      <c r="K198" s="44" t="s">
        <v>59</v>
      </c>
      <c r="L198" s="43">
        <v>2.65</v>
      </c>
    </row>
    <row r="199" spans="1:12" ht="14.4">
      <c r="A199" s="23"/>
      <c r="B199" s="15"/>
      <c r="C199" s="11"/>
      <c r="D199" s="7" t="s">
        <v>23</v>
      </c>
      <c r="E199" s="42" t="s">
        <v>40</v>
      </c>
      <c r="F199" s="43">
        <v>40</v>
      </c>
      <c r="G199" s="43">
        <v>3</v>
      </c>
      <c r="H199" s="43">
        <v>0.3</v>
      </c>
      <c r="I199" s="43">
        <v>19.7</v>
      </c>
      <c r="J199" s="43">
        <v>93.8</v>
      </c>
      <c r="K199" s="44" t="s">
        <v>41</v>
      </c>
      <c r="L199" s="43">
        <v>2.98</v>
      </c>
    </row>
    <row r="200" spans="1:12" ht="14.4">
      <c r="A200" s="23"/>
      <c r="B200" s="15"/>
      <c r="C200" s="11"/>
      <c r="D200" s="7"/>
      <c r="E200" s="42" t="s">
        <v>46</v>
      </c>
      <c r="F200" s="43">
        <v>22</v>
      </c>
      <c r="G200" s="43">
        <v>1.7</v>
      </c>
      <c r="H200" s="43">
        <v>0.6</v>
      </c>
      <c r="I200" s="43">
        <v>11.3</v>
      </c>
      <c r="J200" s="43">
        <v>57.6</v>
      </c>
      <c r="K200" s="44" t="s">
        <v>41</v>
      </c>
      <c r="L200" s="43">
        <v>2.46</v>
      </c>
    </row>
    <row r="201" spans="1:12" ht="14.4">
      <c r="A201" s="23"/>
      <c r="B201" s="15"/>
      <c r="C201" s="11"/>
      <c r="D201" s="6"/>
      <c r="E201" s="42" t="s">
        <v>76</v>
      </c>
      <c r="F201" s="43">
        <v>4</v>
      </c>
      <c r="G201" s="43">
        <v>0</v>
      </c>
      <c r="H201" s="43">
        <v>2.9</v>
      </c>
      <c r="I201" s="43">
        <v>0.1</v>
      </c>
      <c r="J201" s="43">
        <v>26.4</v>
      </c>
      <c r="K201" s="44" t="s">
        <v>44</v>
      </c>
      <c r="L201" s="43">
        <v>3.36</v>
      </c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501</v>
      </c>
      <c r="G203" s="19">
        <f t="shared" ref="G203:J203" si="85">SUM(G196:G202)</f>
        <v>15.899999999999999</v>
      </c>
      <c r="H203" s="19">
        <f t="shared" si="85"/>
        <v>16.5</v>
      </c>
      <c r="I203" s="19">
        <f t="shared" si="85"/>
        <v>64.8</v>
      </c>
      <c r="J203" s="19">
        <f t="shared" si="85"/>
        <v>471.3</v>
      </c>
      <c r="K203" s="25"/>
      <c r="L203" s="19">
        <f t="shared" ref="L203" si="86">SUM(L196:L202)</f>
        <v>39.15</v>
      </c>
    </row>
    <row r="204" spans="1:12" ht="14.4">
      <c r="A204" s="26">
        <f>A196</f>
        <v>2</v>
      </c>
      <c r="B204" s="13"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87">SUM(G204:G212)</f>
        <v>0</v>
      </c>
      <c r="H213" s="19">
        <f t="shared" si="87"/>
        <v>0</v>
      </c>
      <c r="I213" s="19">
        <f t="shared" si="87"/>
        <v>0</v>
      </c>
      <c r="J213" s="19">
        <f t="shared" si="87"/>
        <v>0</v>
      </c>
      <c r="K213" s="25"/>
      <c r="L213" s="19">
        <f t="shared" ref="L213" si="88">SUM(L204:L212)</f>
        <v>0</v>
      </c>
    </row>
    <row r="214" spans="1:12" ht="15" thickBot="1">
      <c r="A214" s="29">
        <f>A196</f>
        <v>2</v>
      </c>
      <c r="B214" s="30">
        <f>B196</f>
        <v>5</v>
      </c>
      <c r="C214" s="61" t="s">
        <v>4</v>
      </c>
      <c r="D214" s="62"/>
      <c r="E214" s="31"/>
      <c r="F214" s="32">
        <f>F203+F213</f>
        <v>501</v>
      </c>
      <c r="G214" s="32">
        <f t="shared" ref="G214:J214" si="89">G203+G213</f>
        <v>15.899999999999999</v>
      </c>
      <c r="H214" s="32">
        <f t="shared" si="89"/>
        <v>16.5</v>
      </c>
      <c r="I214" s="32">
        <f t="shared" si="89"/>
        <v>64.8</v>
      </c>
      <c r="J214" s="32">
        <f t="shared" si="89"/>
        <v>471.3</v>
      </c>
      <c r="K214" s="32"/>
      <c r="L214" s="32">
        <f t="shared" ref="L214" si="90">L203+L213</f>
        <v>39.15</v>
      </c>
    </row>
    <row r="215" spans="1:12" ht="14.4">
      <c r="A215" s="23">
        <v>2</v>
      </c>
      <c r="B215" s="15">
        <v>6</v>
      </c>
      <c r="C215" s="11" t="s">
        <v>20</v>
      </c>
      <c r="D215" s="8" t="s">
        <v>21</v>
      </c>
      <c r="E215" s="55" t="s">
        <v>54</v>
      </c>
      <c r="F215" s="56">
        <v>200</v>
      </c>
      <c r="G215" s="56">
        <v>21</v>
      </c>
      <c r="H215" s="56">
        <v>7</v>
      </c>
      <c r="I215" s="56">
        <v>17.5</v>
      </c>
      <c r="J215" s="56">
        <v>217.3</v>
      </c>
      <c r="K215" s="57" t="s">
        <v>55</v>
      </c>
      <c r="L215" s="56">
        <v>51.72</v>
      </c>
    </row>
    <row r="216" spans="1:12" ht="14.4">
      <c r="A216" s="23"/>
      <c r="B216" s="15"/>
      <c r="C216" s="11"/>
      <c r="D216" s="6"/>
      <c r="E216" s="42" t="s">
        <v>102</v>
      </c>
      <c r="F216" s="43">
        <v>60</v>
      </c>
      <c r="G216" s="43">
        <v>1.1000000000000001</v>
      </c>
      <c r="H216" s="43">
        <v>3.3</v>
      </c>
      <c r="I216" s="43">
        <v>5.5</v>
      </c>
      <c r="J216" s="43">
        <v>56.2</v>
      </c>
      <c r="K216" s="44">
        <v>41</v>
      </c>
      <c r="L216" s="43">
        <v>10.93</v>
      </c>
    </row>
    <row r="217" spans="1:12" ht="14.4">
      <c r="A217" s="23"/>
      <c r="B217" s="15"/>
      <c r="C217" s="11"/>
      <c r="D217" s="7" t="s">
        <v>22</v>
      </c>
      <c r="E217" s="42" t="s">
        <v>45</v>
      </c>
      <c r="F217" s="43">
        <v>200</v>
      </c>
      <c r="G217" s="43">
        <v>0</v>
      </c>
      <c r="H217" s="43">
        <v>0</v>
      </c>
      <c r="I217" s="43">
        <v>22.1</v>
      </c>
      <c r="J217" s="43">
        <v>88.3</v>
      </c>
      <c r="K217" s="44">
        <v>200</v>
      </c>
      <c r="L217" s="43">
        <v>18.559999999999999</v>
      </c>
    </row>
    <row r="218" spans="1:12" ht="14.4">
      <c r="A218" s="23"/>
      <c r="B218" s="15"/>
      <c r="C218" s="11"/>
      <c r="D218" s="7" t="s">
        <v>23</v>
      </c>
      <c r="E218" s="42" t="s">
        <v>40</v>
      </c>
      <c r="F218" s="43">
        <v>30</v>
      </c>
      <c r="G218" s="43">
        <v>2.2999999999999998</v>
      </c>
      <c r="H218" s="43">
        <v>0.2</v>
      </c>
      <c r="I218" s="43">
        <v>14.8</v>
      </c>
      <c r="J218" s="43">
        <v>70.3</v>
      </c>
      <c r="K218" s="44" t="s">
        <v>41</v>
      </c>
      <c r="L218" s="43">
        <v>2.23</v>
      </c>
    </row>
    <row r="219" spans="1:12" ht="14.4">
      <c r="A219" s="23"/>
      <c r="B219" s="15"/>
      <c r="C219" s="11"/>
      <c r="D219" s="7"/>
      <c r="E219" s="42" t="s">
        <v>60</v>
      </c>
      <c r="F219" s="43">
        <v>20</v>
      </c>
      <c r="G219" s="43">
        <v>1.3</v>
      </c>
      <c r="H219" s="43">
        <v>0.2</v>
      </c>
      <c r="I219" s="43">
        <v>7.9</v>
      </c>
      <c r="J219" s="43">
        <v>39.1</v>
      </c>
      <c r="K219" s="44" t="s">
        <v>41</v>
      </c>
      <c r="L219" s="43">
        <v>1.2</v>
      </c>
    </row>
    <row r="220" spans="1:12" ht="14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91">SUM(G215:G221)</f>
        <v>25.700000000000003</v>
      </c>
      <c r="H222" s="19">
        <f t="shared" si="91"/>
        <v>10.7</v>
      </c>
      <c r="I222" s="19">
        <f t="shared" si="91"/>
        <v>67.800000000000011</v>
      </c>
      <c r="J222" s="19">
        <f t="shared" si="91"/>
        <v>471.20000000000005</v>
      </c>
      <c r="K222" s="25"/>
      <c r="L222" s="19">
        <f t="shared" ref="L222" si="92">SUM(L215:L221)</f>
        <v>84.64</v>
      </c>
    </row>
    <row r="223" spans="1:12" ht="14.4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3">SUM(G223:G231)</f>
        <v>0</v>
      </c>
      <c r="H232" s="19">
        <f t="shared" si="93"/>
        <v>0</v>
      </c>
      <c r="I232" s="19">
        <f t="shared" si="93"/>
        <v>0</v>
      </c>
      <c r="J232" s="19">
        <f t="shared" si="93"/>
        <v>0</v>
      </c>
      <c r="K232" s="25"/>
      <c r="L232" s="19">
        <f t="shared" ref="L232" si="94">SUM(L223:L231)</f>
        <v>0</v>
      </c>
    </row>
    <row r="233" spans="1:12" ht="14.4">
      <c r="A233" s="29">
        <f>A215</f>
        <v>2</v>
      </c>
      <c r="B233" s="30">
        <f>B215</f>
        <v>6</v>
      </c>
      <c r="C233" s="61" t="s">
        <v>4</v>
      </c>
      <c r="D233" s="62"/>
      <c r="E233" s="31"/>
      <c r="F233" s="32"/>
      <c r="G233" s="32">
        <f t="shared" ref="G233" si="95">G222+G232</f>
        <v>25.700000000000003</v>
      </c>
      <c r="H233" s="32">
        <f t="shared" ref="H233" si="96">H222+H232</f>
        <v>10.7</v>
      </c>
      <c r="I233" s="32">
        <f t="shared" ref="I233" si="97">I222+I232</f>
        <v>67.800000000000011</v>
      </c>
      <c r="J233" s="32">
        <f t="shared" ref="J233:L233" si="98">J222+J232</f>
        <v>471.20000000000005</v>
      </c>
      <c r="K233" s="32"/>
      <c r="L233" s="32">
        <f t="shared" si="98"/>
        <v>84.64</v>
      </c>
    </row>
    <row r="234" spans="1:12">
      <c r="A234" s="27"/>
      <c r="B234" s="28"/>
      <c r="C234" s="63" t="s">
        <v>5</v>
      </c>
      <c r="D234" s="63"/>
      <c r="E234" s="63"/>
      <c r="F234" s="34" t="e">
        <f>(F24+F43+F62+F81+F100+F119+#REF!+F138+F157+F176+F195+F214+F233)/(IF(F24=0,0,1)+IF(F43=0,0,1)+IF(F62=0,0,1)+IF(F81=0,0,1)+IF(F100=0,0,1)+IF(F119=0,0,1)+IF(#REF!=0,0,1)+IF(F157=0,0,1)+IF(F176=0,0,1)+IF(F195=0,0,1)+IF(F214=0,0,1)+IF(F233=0,0,1))</f>
        <v>#REF!</v>
      </c>
      <c r="G234" s="34" t="e">
        <f>(G24+G43+G62+G81+G100+G119+#REF!+G157+G176+G195+G233)/(IF(G24=0,0,1)+IF(G43=0,0,1)+IF(G62=0,0,1)+IF(G81=0,0,1)+IF(G100=0,0,1)+IF(#REF!=0,0,1)+IF(G157=0,0,1)+IF(G176=0,0,1)+IF(G195=0,0,1)+IF(G233=0,0,1))</f>
        <v>#REF!</v>
      </c>
      <c r="H234" s="34" t="e">
        <f>(H24+H43+H62+H81+H100+#REF!+H157+H176+H195+H233)/(IF(H24=0,0,1)+IF(H43=0,0,1)+IF(H62=0,0,1)+IF(H81=0,0,1)+IF(H100=0,0,1)+IF(#REF!=0,0,1)+IF(H157=0,0,1)+IF(H176=0,0,1)+IF(H195=0,0,1)+IF(H233=0,0,1))</f>
        <v>#REF!</v>
      </c>
      <c r="I234" s="34" t="e">
        <f>(I24+I43+I62+I81+I100+#REF!+I157+I176+I195+I233)/(IF(I24=0,0,1)+IF(I43=0,0,1)+IF(I62=0,0,1)+IF(I81=0,0,1)+IF(I100=0,0,1)+IF(#REF!=0,0,1)+IF(I157=0,0,1)+IF(I176=0,0,1)+IF(I195=0,0,1)+IF(I233=0,0,1))</f>
        <v>#REF!</v>
      </c>
      <c r="J234" s="34" t="e">
        <f>(J24+J43+J62+J81+J100+#REF!+J157+J176+J195+J233)/(IF(J24=0,0,1)+IF(J43=0,0,1)+IF(J62=0,0,1)+IF(J81=0,0,1)+IF(J100=0,0,1)+IF(#REF!=0,0,1)+IF(J157=0,0,1)+IF(J176=0,0,1)+IF(J195=0,0,1)+IF(J233=0,0,1))</f>
        <v>#REF!</v>
      </c>
      <c r="K234" s="34"/>
      <c r="L234" s="34" t="e">
        <f>(L24+L43+L62+L81+L100+#REF!+L157+L176+L195+L233)/(IF(L24=0,0,1)+IF(L43=0,0,1)+IF(L62=0,0,1)+IF(L81=0,0,1)+IF(L100=0,0,1)+IF(#REF!=0,0,1)+IF(L157=0,0,1)+IF(L176=0,0,1)+IF(L195=0,0,1)+IF(L233=0,0,1))</f>
        <v>#REF!</v>
      </c>
    </row>
    <row r="235" spans="1:12">
      <c r="G235" s="2" t="s">
        <v>62</v>
      </c>
    </row>
  </sheetData>
  <mergeCells count="16">
    <mergeCell ref="C81:D81"/>
    <mergeCell ref="C100:D100"/>
    <mergeCell ref="C24:D24"/>
    <mergeCell ref="C234:E234"/>
    <mergeCell ref="C233:D233"/>
    <mergeCell ref="C157:D157"/>
    <mergeCell ref="C176:D176"/>
    <mergeCell ref="C195:D195"/>
    <mergeCell ref="C119:D119"/>
    <mergeCell ref="C138:D138"/>
    <mergeCell ref="C214:D21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dcterms:created xsi:type="dcterms:W3CDTF">2022-05-16T14:23:56Z</dcterms:created>
  <dcterms:modified xsi:type="dcterms:W3CDTF">2023-10-14T06:54:16Z</dcterms:modified>
</cp:coreProperties>
</file>